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8" sheetId="1" r:id="rId1"/>
  </sheets>
  <externalReferences>
    <externalReference r:id="rId2"/>
  </externalReferences>
  <definedNames>
    <definedName name="_xlnm.Print_Area" localSheetId="0">'28'!$A$1:$D$49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C36" i="1"/>
  <c r="D36" i="1" s="1"/>
  <c r="B36" i="1"/>
  <c r="C35" i="1"/>
  <c r="D35" i="1" s="1"/>
  <c r="B35" i="1"/>
  <c r="C34" i="1"/>
  <c r="D34" i="1" s="1"/>
  <c r="B34" i="1"/>
  <c r="C33" i="1"/>
  <c r="D33" i="1" s="1"/>
  <c r="B33" i="1"/>
  <c r="C32" i="1"/>
  <c r="D32" i="1" s="1"/>
  <c r="B32" i="1"/>
  <c r="C31" i="1"/>
  <c r="D31" i="1" s="1"/>
  <c r="B31" i="1"/>
  <c r="C30" i="1"/>
  <c r="D30" i="1" s="1"/>
  <c r="B30" i="1"/>
  <c r="C29" i="1"/>
  <c r="D29" i="1" s="1"/>
  <c r="B29" i="1"/>
  <c r="C28" i="1"/>
  <c r="D28" i="1" s="1"/>
  <c r="B28" i="1"/>
  <c r="C27" i="1"/>
  <c r="D27" i="1" s="1"/>
  <c r="B27" i="1"/>
  <c r="C26" i="1"/>
  <c r="D26" i="1" s="1"/>
  <c r="B26" i="1"/>
  <c r="C25" i="1"/>
  <c r="D25" i="1" s="1"/>
  <c r="B25" i="1"/>
  <c r="C24" i="1"/>
  <c r="D24" i="1" s="1"/>
  <c r="B24" i="1"/>
  <c r="C23" i="1"/>
  <c r="D23" i="1" s="1"/>
  <c r="B23" i="1"/>
  <c r="C22" i="1"/>
  <c r="B22" i="1"/>
  <c r="D22" i="1" s="1"/>
  <c r="C21" i="1"/>
  <c r="D21" i="1" s="1"/>
  <c r="B21" i="1"/>
  <c r="C20" i="1"/>
  <c r="D20" i="1" s="1"/>
  <c r="B20" i="1"/>
  <c r="C19" i="1"/>
  <c r="D19" i="1" s="1"/>
  <c r="B19" i="1"/>
  <c r="C18" i="1"/>
  <c r="D18" i="1" s="1"/>
  <c r="B18" i="1"/>
  <c r="D17" i="1"/>
  <c r="C17" i="1"/>
  <c r="B17" i="1"/>
  <c r="C16" i="1"/>
  <c r="D16" i="1" s="1"/>
  <c r="B16" i="1"/>
  <c r="C15" i="1"/>
  <c r="D15" i="1" s="1"/>
  <c r="B15" i="1"/>
  <c r="C14" i="1"/>
  <c r="D14" i="1" s="1"/>
  <c r="B14" i="1"/>
  <c r="D13" i="1"/>
  <c r="C13" i="1"/>
  <c r="B13" i="1"/>
  <c r="C12" i="1"/>
  <c r="D12" i="1" s="1"/>
  <c r="B12" i="1"/>
  <c r="C11" i="1"/>
  <c r="D11" i="1" s="1"/>
  <c r="B11" i="1"/>
  <c r="C10" i="1"/>
  <c r="D10" i="1" s="1"/>
  <c r="B10" i="1"/>
  <c r="C9" i="1"/>
  <c r="D9" i="1" s="1"/>
  <c r="B9" i="1"/>
  <c r="C8" i="1"/>
  <c r="D8" i="1" s="1"/>
  <c r="B8" i="1"/>
  <c r="C7" i="1"/>
  <c r="D7" i="1" s="1"/>
  <c r="B7" i="1"/>
  <c r="C6" i="1"/>
  <c r="D6" i="1" s="1"/>
  <c r="B6" i="1"/>
  <c r="C5" i="1"/>
  <c r="D5" i="1" s="1"/>
  <c r="B5" i="1"/>
  <c r="C4" i="1"/>
  <c r="D4" i="1" s="1"/>
  <c r="B4" i="1"/>
  <c r="C3" i="1"/>
  <c r="D3" i="1" s="1"/>
  <c r="B3" i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<sst xmlns="http://schemas.openxmlformats.org/spreadsheetml/2006/main" count="52" uniqueCount="51">
  <si>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</si>
  <si>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BUDGET $</t>
  </si>
  <si>
    <t>COUNTY</t>
  </si>
  <si>
    <t>STAFF (a)</t>
  </si>
  <si>
    <t>BUDGET</t>
  </si>
  <si>
    <t>PER FTE</t>
  </si>
  <si>
    <t>PIERCE*</t>
  </si>
  <si>
    <t>KING*</t>
  </si>
  <si>
    <t>SKAMANIA</t>
  </si>
  <si>
    <t>SNOHOMISH</t>
  </si>
  <si>
    <t>SAN JUAN</t>
  </si>
  <si>
    <t>CLARK</t>
  </si>
  <si>
    <t>THURSTON</t>
  </si>
  <si>
    <t>MASON</t>
  </si>
  <si>
    <t>GRANT</t>
  </si>
  <si>
    <t xml:space="preserve">COWLITZ </t>
  </si>
  <si>
    <t>WHATCOM</t>
  </si>
  <si>
    <t>GRAYS HARBOR</t>
  </si>
  <si>
    <t>KLICKITAT</t>
  </si>
  <si>
    <t xml:space="preserve">KITTITAS </t>
  </si>
  <si>
    <t>CLALLAM</t>
  </si>
  <si>
    <t xml:space="preserve">PACIFIC </t>
  </si>
  <si>
    <t>SKAGIT</t>
  </si>
  <si>
    <t>DOUGLAS</t>
  </si>
  <si>
    <t xml:space="preserve">JEFFERSON </t>
  </si>
  <si>
    <t>BENTON*</t>
  </si>
  <si>
    <t xml:space="preserve">ISLAND </t>
  </si>
  <si>
    <t>LINCOLN</t>
  </si>
  <si>
    <t>COLUMBIA</t>
  </si>
  <si>
    <t>SPOKANE</t>
  </si>
  <si>
    <t>FRANKLIN</t>
  </si>
  <si>
    <t>KITSAP</t>
  </si>
  <si>
    <t>WAHKIAKUM</t>
  </si>
  <si>
    <t>CHELAN</t>
  </si>
  <si>
    <t>YAKIMA</t>
  </si>
  <si>
    <t xml:space="preserve">OKANOGAN </t>
  </si>
  <si>
    <t>WALLA WALLA</t>
  </si>
  <si>
    <t xml:space="preserve">ADAMS   </t>
  </si>
  <si>
    <t xml:space="preserve">WHITMAN </t>
  </si>
  <si>
    <t xml:space="preserve">LEWIS </t>
  </si>
  <si>
    <t>FERRY</t>
  </si>
  <si>
    <t>PEND OREILLE</t>
  </si>
  <si>
    <t>GARFIELD</t>
  </si>
  <si>
    <t xml:space="preserve">STEVENS </t>
  </si>
  <si>
    <t>ASOTIN</t>
  </si>
  <si>
    <t>MEAN</t>
  </si>
  <si>
    <t>MEDIAN</t>
  </si>
  <si>
    <t xml:space="preserve">   (a)  Expected staff level for 2021 is measured against the county's budget for 2021. 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</si>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</sst>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164" fontId="3" fillId="0" borderId="0" xfId="1" applyFont="1"/>
    <xf numFmtId="164" fontId="3" fillId="0" borderId="5" xfId="1" applyFont="1" applyBorder="1"/>
    <xf numFmtId="43" fontId="3" fillId="0" borderId="5" xfId="2" applyFont="1" applyBorder="1"/>
    <xf numFmtId="42" fontId="3" fillId="0" borderId="5" xfId="3" applyNumberFormat="1" applyFont="1" applyBorder="1"/>
    <xf numFmtId="164" fontId="3" fillId="0" borderId="6" xfId="1" applyFont="1" applyBorder="1"/>
    <xf numFmtId="43" fontId="3" fillId="0" borderId="6" xfId="2" applyFont="1" applyBorder="1"/>
    <xf numFmtId="42" fontId="3" fillId="0" borderId="6" xfId="3" applyNumberFormat="1" applyFont="1" applyBorder="1"/>
    <xf numFmtId="42" fontId="3" fillId="0" borderId="6" xfId="3" applyNumberFormat="1" applyFont="1" applyFill="1" applyBorder="1"/>
    <xf numFmtId="164" fontId="3" fillId="0" borderId="6" xfId="1" applyFont="1" applyFill="1" applyBorder="1"/>
    <xf numFmtId="43" fontId="3" fillId="0" borderId="6" xfId="2" applyFont="1" applyFill="1" applyBorder="1"/>
    <xf numFmtId="42" fontId="4" fillId="0" borderId="6" xfId="0" applyNumberFormat="1" applyFont="1" applyBorder="1"/>
    <xf numFmtId="164" fontId="3" fillId="0" borderId="7" xfId="1" applyFont="1" applyBorder="1"/>
    <xf numFmtId="43" fontId="3" fillId="0" borderId="7" xfId="2" applyFont="1" applyBorder="1"/>
    <xf numFmtId="42" fontId="3" fillId="0" borderId="7" xfId="3" applyNumberFormat="1" applyFont="1" applyBorder="1"/>
    <xf numFmtId="0" fontId="6" fillId="0" borderId="0" xfId="4" applyFont="1" applyBorder="1"/>
    <xf numFmtId="0" fontId="7" fillId="0" borderId="0" xfId="4" applyFont="1" applyBorder="1"/>
    <xf numFmtId="164" fontId="7" fillId="0" borderId="0" xfId="1" applyFont="1" applyBorder="1"/>
    <xf numFmtId="0" fontId="6" fillId="0" borderId="0" xfId="4" applyFont="1" applyFill="1" applyBorder="1"/>
    <xf numFmtId="0" fontId="7" fillId="0" borderId="0" xfId="4" applyFont="1"/>
    <xf numFmtId="164" fontId="7" fillId="0" borderId="0" xfId="1" applyFont="1"/>
    <xf numFmtId="0" fontId="6" fillId="0" borderId="0" xfId="4" applyFont="1"/>
    <xf numFmtId="164" fontId="6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8" xfId="1" applyFont="1" applyFill="1" applyBorder="1"/>
    <xf numFmtId="43" fontId="5" fillId="2" borderId="9" xfId="2" applyFont="1" applyFill="1" applyBorder="1"/>
    <xf numFmtId="42" fontId="5" fillId="2" borderId="10" xfId="3" applyNumberFormat="1" applyFont="1" applyFill="1" applyBorder="1"/>
    <xf numFmtId="44" fontId="5" fillId="2" borderId="11" xfId="3" applyFont="1" applyFill="1" applyBorder="1"/>
    <xf numFmtId="164" fontId="5" fillId="2" borderId="9" xfId="1" applyFont="1" applyFill="1" applyBorder="1"/>
    <xf numFmtId="42" fontId="5" fillId="2" borderId="11" xfId="3" applyNumberFormat="1" applyFont="1" applyFill="1" applyBorder="1"/>
  </cellXfs>
  <cellStyles count="5">
    <cellStyle name="Comma 2" xfId="2"/>
    <cellStyle name="Currency 2" xfId="3"/>
    <cellStyle name="Normal" xfId="0" builtinId="0"/>
    <cellStyle name="Normal 2" xfId="4"/>
    <cellStyle name="Normal_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X4">
            <v>466412</v>
          </cell>
          <cell r="FU4">
            <v>6.1660000000000004</v>
          </cell>
        </row>
        <row r="5">
          <cell r="DX5">
            <v>261815</v>
          </cell>
          <cell r="FU5">
            <v>5</v>
          </cell>
        </row>
        <row r="6">
          <cell r="DX6">
            <v>2266566.5</v>
          </cell>
          <cell r="FU6">
            <v>24.5</v>
          </cell>
        </row>
        <row r="7">
          <cell r="DX7">
            <v>1278947</v>
          </cell>
          <cell r="FU7">
            <v>16</v>
          </cell>
        </row>
        <row r="8">
          <cell r="DX8">
            <v>1754446</v>
          </cell>
          <cell r="FU8">
            <v>18.5</v>
          </cell>
        </row>
        <row r="9">
          <cell r="DX9">
            <v>4615428</v>
          </cell>
          <cell r="FU9">
            <v>42</v>
          </cell>
        </row>
        <row r="10">
          <cell r="DX10">
            <v>267939</v>
          </cell>
          <cell r="FU10">
            <v>3</v>
          </cell>
        </row>
        <row r="11">
          <cell r="DX11">
            <v>1988366</v>
          </cell>
          <cell r="FU11">
            <v>19</v>
          </cell>
        </row>
        <row r="12">
          <cell r="DX12">
            <v>838264</v>
          </cell>
          <cell r="FU12">
            <v>9</v>
          </cell>
        </row>
        <row r="13">
          <cell r="DX13">
            <v>255510</v>
          </cell>
          <cell r="FU13">
            <v>3.7</v>
          </cell>
        </row>
        <row r="14">
          <cell r="DX14">
            <v>975671</v>
          </cell>
          <cell r="FU14">
            <v>11</v>
          </cell>
        </row>
        <row r="15">
          <cell r="DX15">
            <v>166458</v>
          </cell>
          <cell r="FU15">
            <v>2.6660000000000004</v>
          </cell>
        </row>
        <row r="16">
          <cell r="DX16">
            <v>1699890</v>
          </cell>
          <cell r="FU16">
            <v>16</v>
          </cell>
        </row>
        <row r="17">
          <cell r="DX17">
            <v>1539352</v>
          </cell>
          <cell r="FU17">
            <v>15.25</v>
          </cell>
        </row>
        <row r="18">
          <cell r="DX18">
            <v>1457371</v>
          </cell>
          <cell r="FU18">
            <v>16</v>
          </cell>
        </row>
        <row r="19">
          <cell r="DX19">
            <v>966954</v>
          </cell>
          <cell r="FU19">
            <v>10.39</v>
          </cell>
        </row>
        <row r="20">
          <cell r="DX20">
            <v>25413225</v>
          </cell>
          <cell r="FU20">
            <v>210</v>
          </cell>
        </row>
        <row r="21">
          <cell r="DX21">
            <v>1851641</v>
          </cell>
          <cell r="FU21">
            <v>21</v>
          </cell>
        </row>
        <row r="22">
          <cell r="DX22">
            <v>1385014</v>
          </cell>
          <cell r="FU22">
            <v>14</v>
          </cell>
        </row>
        <row r="23">
          <cell r="DX23">
            <v>796521.68</v>
          </cell>
          <cell r="FU23">
            <v>8</v>
          </cell>
        </row>
        <row r="24">
          <cell r="DX24">
            <v>1389446</v>
          </cell>
          <cell r="FU24">
            <v>19</v>
          </cell>
        </row>
        <row r="25">
          <cell r="DX25">
            <v>359000</v>
          </cell>
          <cell r="FU25">
            <v>4</v>
          </cell>
        </row>
        <row r="26">
          <cell r="DX26">
            <v>1387532</v>
          </cell>
          <cell r="FU26">
            <v>13</v>
          </cell>
        </row>
        <row r="27">
          <cell r="DX27">
            <v>1029397</v>
          </cell>
          <cell r="FU27">
            <v>13</v>
          </cell>
        </row>
        <row r="28">
          <cell r="DX28">
            <v>752033</v>
          </cell>
          <cell r="FU28">
            <v>8</v>
          </cell>
        </row>
        <row r="29">
          <cell r="DX29">
            <v>339104</v>
          </cell>
          <cell r="FU29">
            <v>5.0000000000000009</v>
          </cell>
        </row>
        <row r="30">
          <cell r="DX30">
            <v>7693940</v>
          </cell>
          <cell r="FU30">
            <v>59.95</v>
          </cell>
        </row>
        <row r="31">
          <cell r="DX31">
            <v>1088308</v>
          </cell>
          <cell r="FU31">
            <v>9.75</v>
          </cell>
        </row>
        <row r="32">
          <cell r="DX32">
            <v>1969155</v>
          </cell>
          <cell r="FU32">
            <v>21</v>
          </cell>
        </row>
        <row r="33">
          <cell r="DX33">
            <v>359067</v>
          </cell>
          <cell r="FU33">
            <v>3</v>
          </cell>
        </row>
        <row r="34">
          <cell r="DX34">
            <v>7438194</v>
          </cell>
          <cell r="FU34">
            <v>65</v>
          </cell>
        </row>
        <row r="35">
          <cell r="DX35">
            <v>4099178</v>
          </cell>
          <cell r="FU35">
            <v>46</v>
          </cell>
        </row>
        <row r="36">
          <cell r="DX36">
            <v>749991</v>
          </cell>
          <cell r="FU36">
            <v>13.5</v>
          </cell>
        </row>
        <row r="37">
          <cell r="DX37">
            <v>3605628</v>
          </cell>
          <cell r="FU37">
            <v>33</v>
          </cell>
        </row>
        <row r="38">
          <cell r="DX38">
            <v>322825</v>
          </cell>
          <cell r="FU38">
            <v>4</v>
          </cell>
        </row>
        <row r="39">
          <cell r="DX39">
            <v>1049793</v>
          </cell>
          <cell r="FU39">
            <v>13.5</v>
          </cell>
        </row>
        <row r="40">
          <cell r="DX40">
            <v>3048234.17</v>
          </cell>
          <cell r="FU40">
            <v>30</v>
          </cell>
        </row>
        <row r="41">
          <cell r="DX41">
            <v>448582</v>
          </cell>
          <cell r="FU41">
            <v>6</v>
          </cell>
        </row>
        <row r="42">
          <cell r="DX42">
            <v>1997815</v>
          </cell>
          <cell r="FU42">
            <v>25</v>
          </cell>
        </row>
        <row r="43">
          <cell r="DX43">
            <v>89373013.350000009</v>
          </cell>
          <cell r="FU43">
            <v>862.87200000000007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2"/>
  <sheetViews>
    <sheetView tabSelected="1" view="pageLayout" zoomScaleNormal="100" workbookViewId="0">
      <selection activeCell="B31" sqref="B31"/>
    </sheetView>
  </sheetViews>
  <sheetFormatPr defaultRowHeight="13.2" x14ac:dyDescent="0.25"/>
  <cols>
    <col min="1" max="1" width="2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23"/>
      <c r="B1" s="23" t="s">
        <v>0</v>
      </c>
      <c r="C1" s="23">
        <v>2021</v>
      </c>
      <c r="D1" s="24" t="s">
        <v>1</v>
      </c>
    </row>
    <row r="2" spans="1:4" ht="16.2" thickBot="1" x14ac:dyDescent="0.35">
      <c r="A2" s="25" t="s">
        <v>2</v>
      </c>
      <c r="B2" s="25" t="s">
        <v>3</v>
      </c>
      <c r="C2" s="26" t="s">
        <v>4</v>
      </c>
      <c r="D2" s="25" t="s">
        <v>5</v>
      </c>
    </row>
    <row r="3" spans="1:4" x14ac:dyDescent="0.25">
      <c r="A3" s="2" t="s">
        <v>6</v>
      </c>
      <c r="B3" s="3">
        <f>'[1]Progress Report Input'!FU30</f>
        <v>59.95</v>
      </c>
      <c r="C3" s="4">
        <f>'[1]Progress Report Input'!DX30</f>
        <v>7693940</v>
      </c>
      <c r="D3" s="4">
        <f>C3/B3</f>
        <v>128339.282735613</v>
      </c>
    </row>
    <row r="4" spans="1:4" x14ac:dyDescent="0.25">
      <c r="A4" s="5" t="s">
        <v>7</v>
      </c>
      <c r="B4" s="6">
        <f>'[1]Progress Report Input'!FU20</f>
        <v>210</v>
      </c>
      <c r="C4" s="7">
        <f>'[1]Progress Report Input'!DX20</f>
        <v>25413225</v>
      </c>
      <c r="D4" s="7">
        <f>C4/B4</f>
        <v>121015.35714285714</v>
      </c>
    </row>
    <row r="5" spans="1:4" ht="12.75" customHeight="1" x14ac:dyDescent="0.25">
      <c r="A5" s="5" t="s">
        <v>8</v>
      </c>
      <c r="B5" s="6">
        <f>'[1]Progress Report Input'!FU33</f>
        <v>3</v>
      </c>
      <c r="C5" s="7">
        <f>'[1]Progress Report Input'!DX33</f>
        <v>359067</v>
      </c>
      <c r="D5" s="8">
        <f>C5/B5</f>
        <v>119689</v>
      </c>
    </row>
    <row r="6" spans="1:4" x14ac:dyDescent="0.25">
      <c r="A6" s="5" t="s">
        <v>9</v>
      </c>
      <c r="B6" s="6">
        <f>'[1]Progress Report Input'!FU34</f>
        <v>65</v>
      </c>
      <c r="C6" s="7">
        <f>'[1]Progress Report Input'!DX34</f>
        <v>7438194</v>
      </c>
      <c r="D6" s="7">
        <f>C6/B6</f>
        <v>114433.75384615385</v>
      </c>
    </row>
    <row r="7" spans="1:4" x14ac:dyDescent="0.25">
      <c r="A7" s="5" t="s">
        <v>10</v>
      </c>
      <c r="B7" s="6">
        <f>'[1]Progress Report Input'!FU31</f>
        <v>9.75</v>
      </c>
      <c r="C7" s="7">
        <f>'[1]Progress Report Input'!DX31</f>
        <v>1088308</v>
      </c>
      <c r="D7" s="7">
        <f>C7/B7</f>
        <v>111621.33333333333</v>
      </c>
    </row>
    <row r="8" spans="1:4" x14ac:dyDescent="0.25">
      <c r="A8" s="5" t="s">
        <v>11</v>
      </c>
      <c r="B8" s="6">
        <f>'[1]Progress Report Input'!FU9</f>
        <v>42</v>
      </c>
      <c r="C8" s="7">
        <f>'[1]Progress Report Input'!DX9</f>
        <v>4615428</v>
      </c>
      <c r="D8" s="7">
        <f>C8/B8</f>
        <v>109891.14285714286</v>
      </c>
    </row>
    <row r="9" spans="1:4" x14ac:dyDescent="0.25">
      <c r="A9" s="5" t="s">
        <v>12</v>
      </c>
      <c r="B9" s="6">
        <f>'[1]Progress Report Input'!FU37</f>
        <v>33</v>
      </c>
      <c r="C9" s="7">
        <f>'[1]Progress Report Input'!DX37</f>
        <v>3605628</v>
      </c>
      <c r="D9" s="7">
        <f>C9/B9</f>
        <v>109261.45454545454</v>
      </c>
    </row>
    <row r="10" spans="1:4" x14ac:dyDescent="0.25">
      <c r="A10" s="5" t="s">
        <v>13</v>
      </c>
      <c r="B10" s="6">
        <f>'[1]Progress Report Input'!FU26</f>
        <v>13</v>
      </c>
      <c r="C10" s="7">
        <f>'[1]Progress Report Input'!DX26</f>
        <v>1387532</v>
      </c>
      <c r="D10" s="7">
        <f>C10/B10</f>
        <v>106733.23076923077</v>
      </c>
    </row>
    <row r="11" spans="1:4" x14ac:dyDescent="0.25">
      <c r="A11" s="5" t="s">
        <v>14</v>
      </c>
      <c r="B11" s="6">
        <f>'[1]Progress Report Input'!FU16</f>
        <v>16</v>
      </c>
      <c r="C11" s="7">
        <f>'[1]Progress Report Input'!DX16</f>
        <v>1699890</v>
      </c>
      <c r="D11" s="7">
        <f>C11/B11</f>
        <v>106243.125</v>
      </c>
    </row>
    <row r="12" spans="1:4" x14ac:dyDescent="0.25">
      <c r="A12" s="5" t="s">
        <v>15</v>
      </c>
      <c r="B12" s="6">
        <f>'[1]Progress Report Input'!FU11</f>
        <v>19</v>
      </c>
      <c r="C12" s="7">
        <f>'[1]Progress Report Input'!DX11</f>
        <v>1988366</v>
      </c>
      <c r="D12" s="7">
        <f>C12/B12</f>
        <v>104650.84210526316</v>
      </c>
    </row>
    <row r="13" spans="1:4" x14ac:dyDescent="0.25">
      <c r="A13" s="5" t="s">
        <v>16</v>
      </c>
      <c r="B13" s="6">
        <f>'[1]Progress Report Input'!FU40</f>
        <v>30</v>
      </c>
      <c r="C13" s="7">
        <f>'[1]Progress Report Input'!DX40</f>
        <v>3048234.17</v>
      </c>
      <c r="D13" s="7">
        <f>C13/B13</f>
        <v>101607.80566666667</v>
      </c>
    </row>
    <row r="14" spans="1:4" x14ac:dyDescent="0.25">
      <c r="A14" s="5" t="s">
        <v>17</v>
      </c>
      <c r="B14" s="6">
        <f>'[1]Progress Report Input'!FU17</f>
        <v>15.25</v>
      </c>
      <c r="C14" s="7">
        <f>'[1]Progress Report Input'!DX17</f>
        <v>1539352</v>
      </c>
      <c r="D14" s="7">
        <f>C14/B14</f>
        <v>100941.11475409837</v>
      </c>
    </row>
    <row r="15" spans="1:4" x14ac:dyDescent="0.25">
      <c r="A15" s="5" t="s">
        <v>18</v>
      </c>
      <c r="B15" s="6">
        <f>'[1]Progress Report Input'!FU23</f>
        <v>8</v>
      </c>
      <c r="C15" s="7">
        <f>'[1]Progress Report Input'!DX23</f>
        <v>796521.68</v>
      </c>
      <c r="D15" s="7">
        <f>C15/B15</f>
        <v>99565.21</v>
      </c>
    </row>
    <row r="16" spans="1:4" x14ac:dyDescent="0.25">
      <c r="A16" s="5" t="s">
        <v>19</v>
      </c>
      <c r="B16" s="6">
        <f>'[1]Progress Report Input'!FU22</f>
        <v>14</v>
      </c>
      <c r="C16" s="7">
        <f>'[1]Progress Report Input'!DX22</f>
        <v>1385014</v>
      </c>
      <c r="D16" s="7">
        <f>C16/B16</f>
        <v>98929.571428571435</v>
      </c>
    </row>
    <row r="17" spans="1:4" x14ac:dyDescent="0.25">
      <c r="A17" s="5" t="s">
        <v>20</v>
      </c>
      <c r="B17" s="6">
        <f>'[1]Progress Report Input'!FU8</f>
        <v>18.5</v>
      </c>
      <c r="C17" s="7">
        <f>'[1]Progress Report Input'!DX8</f>
        <v>1754446</v>
      </c>
      <c r="D17" s="7">
        <f>C17/B17</f>
        <v>94834.91891891892</v>
      </c>
    </row>
    <row r="18" spans="1:4" x14ac:dyDescent="0.25">
      <c r="A18" s="5" t="s">
        <v>21</v>
      </c>
      <c r="B18" s="6">
        <f>'[1]Progress Report Input'!FU28</f>
        <v>8</v>
      </c>
      <c r="C18" s="7">
        <f>'[1]Progress Report Input'!DX28</f>
        <v>752033</v>
      </c>
      <c r="D18" s="7">
        <f>C18/B18</f>
        <v>94004.125</v>
      </c>
    </row>
    <row r="19" spans="1:4" x14ac:dyDescent="0.25">
      <c r="A19" s="5" t="s">
        <v>22</v>
      </c>
      <c r="B19" s="6">
        <f>'[1]Progress Report Input'!FU32</f>
        <v>21</v>
      </c>
      <c r="C19" s="7">
        <f>'[1]Progress Report Input'!DX32</f>
        <v>1969155</v>
      </c>
      <c r="D19" s="7">
        <f>C19/B19</f>
        <v>93769.28571428571</v>
      </c>
    </row>
    <row r="20" spans="1:4" x14ac:dyDescent="0.25">
      <c r="A20" s="5" t="s">
        <v>23</v>
      </c>
      <c r="B20" s="6">
        <f>'[1]Progress Report Input'!FU12</f>
        <v>9</v>
      </c>
      <c r="C20" s="7">
        <f>'[1]Progress Report Input'!DX12</f>
        <v>838264</v>
      </c>
      <c r="D20" s="7">
        <f>C20/B20</f>
        <v>93140.444444444438</v>
      </c>
    </row>
    <row r="21" spans="1:4" x14ac:dyDescent="0.25">
      <c r="A21" s="9" t="s">
        <v>24</v>
      </c>
      <c r="B21" s="10">
        <f>'[1]Progress Report Input'!FU19</f>
        <v>10.39</v>
      </c>
      <c r="C21" s="8">
        <f>'[1]Progress Report Input'!DX19</f>
        <v>966954</v>
      </c>
      <c r="D21" s="8">
        <f>C21/B21</f>
        <v>93065.832531280073</v>
      </c>
    </row>
    <row r="22" spans="1:4" x14ac:dyDescent="0.25">
      <c r="A22" s="5" t="s">
        <v>25</v>
      </c>
      <c r="B22" s="6">
        <f>'[1]Progress Report Input'!FU6</f>
        <v>24.5</v>
      </c>
      <c r="C22" s="7">
        <f>'[1]Progress Report Input'!DX6</f>
        <v>2266566.5</v>
      </c>
      <c r="D22" s="7">
        <f>C22/B22</f>
        <v>92512.918367346938</v>
      </c>
    </row>
    <row r="23" spans="1:4" x14ac:dyDescent="0.25">
      <c r="A23" s="5" t="s">
        <v>26</v>
      </c>
      <c r="B23" s="6">
        <f>'[1]Progress Report Input'!FU18</f>
        <v>16</v>
      </c>
      <c r="C23" s="7">
        <f>'[1]Progress Report Input'!DX18</f>
        <v>1457371</v>
      </c>
      <c r="D23" s="7">
        <f>C23/B23</f>
        <v>91085.6875</v>
      </c>
    </row>
    <row r="24" spans="1:4" x14ac:dyDescent="0.25">
      <c r="A24" s="5" t="s">
        <v>27</v>
      </c>
      <c r="B24" s="6">
        <f>'[1]Progress Report Input'!FU25</f>
        <v>4</v>
      </c>
      <c r="C24" s="7">
        <f>'[1]Progress Report Input'!DX25</f>
        <v>359000</v>
      </c>
      <c r="D24" s="7">
        <f>C24/B24</f>
        <v>89750</v>
      </c>
    </row>
    <row r="25" spans="1:4" x14ac:dyDescent="0.25">
      <c r="A25" s="5" t="s">
        <v>28</v>
      </c>
      <c r="B25" s="6">
        <f>'[1]Progress Report Input'!FU10</f>
        <v>3</v>
      </c>
      <c r="C25" s="7">
        <f>'[1]Progress Report Input'!DX10</f>
        <v>267939</v>
      </c>
      <c r="D25" s="7">
        <f>C25/B25</f>
        <v>89313</v>
      </c>
    </row>
    <row r="26" spans="1:4" x14ac:dyDescent="0.25">
      <c r="A26" s="5" t="s">
        <v>29</v>
      </c>
      <c r="B26" s="6">
        <f>'[1]Progress Report Input'!FU35</f>
        <v>46</v>
      </c>
      <c r="C26" s="7">
        <f>'[1]Progress Report Input'!DX35</f>
        <v>4099178</v>
      </c>
      <c r="D26" s="7">
        <f>C26/B26</f>
        <v>89112.565217391311</v>
      </c>
    </row>
    <row r="27" spans="1:4" x14ac:dyDescent="0.25">
      <c r="A27" s="5" t="s">
        <v>30</v>
      </c>
      <c r="B27" s="6">
        <f>'[1]Progress Report Input'!FU14</f>
        <v>11</v>
      </c>
      <c r="C27" s="7">
        <f>'[1]Progress Report Input'!DX14</f>
        <v>975671</v>
      </c>
      <c r="D27" s="7">
        <f>C27/B27</f>
        <v>88697.363636363632</v>
      </c>
    </row>
    <row r="28" spans="1:4" x14ac:dyDescent="0.25">
      <c r="A28" s="5" t="s">
        <v>31</v>
      </c>
      <c r="B28" s="6">
        <f>'[1]Progress Report Input'!FU21</f>
        <v>21</v>
      </c>
      <c r="C28" s="7">
        <f>'[1]Progress Report Input'!DX21</f>
        <v>1851641</v>
      </c>
      <c r="D28" s="7">
        <f>C28/B28</f>
        <v>88173.380952380947</v>
      </c>
    </row>
    <row r="29" spans="1:4" x14ac:dyDescent="0.25">
      <c r="A29" s="5" t="s">
        <v>32</v>
      </c>
      <c r="B29" s="6">
        <f>'[1]Progress Report Input'!FU38</f>
        <v>4</v>
      </c>
      <c r="C29" s="7">
        <f>'[1]Progress Report Input'!DX38</f>
        <v>322825</v>
      </c>
      <c r="D29" s="7">
        <f>C29/B29</f>
        <v>80706.25</v>
      </c>
    </row>
    <row r="30" spans="1:4" x14ac:dyDescent="0.25">
      <c r="A30" s="5" t="s">
        <v>33</v>
      </c>
      <c r="B30" s="6">
        <f>'[1]Progress Report Input'!FU7</f>
        <v>16</v>
      </c>
      <c r="C30" s="7">
        <f>'[1]Progress Report Input'!DX7</f>
        <v>1278947</v>
      </c>
      <c r="D30" s="7">
        <f>C30/B30</f>
        <v>79934.1875</v>
      </c>
    </row>
    <row r="31" spans="1:4" x14ac:dyDescent="0.25">
      <c r="A31" s="5" t="s">
        <v>34</v>
      </c>
      <c r="B31" s="6">
        <f>'[1]Progress Report Input'!FU42</f>
        <v>25</v>
      </c>
      <c r="C31" s="7">
        <f>'[1]Progress Report Input'!DX42</f>
        <v>1997815</v>
      </c>
      <c r="D31" s="7">
        <f>C31/B31</f>
        <v>79912.600000000006</v>
      </c>
    </row>
    <row r="32" spans="1:4" x14ac:dyDescent="0.25">
      <c r="A32" s="5" t="s">
        <v>35</v>
      </c>
      <c r="B32" s="6">
        <f>'[1]Progress Report Input'!FU27</f>
        <v>13</v>
      </c>
      <c r="C32" s="7">
        <f>'[1]Progress Report Input'!DX27</f>
        <v>1029397</v>
      </c>
      <c r="D32" s="7">
        <f>C32/B32</f>
        <v>79184.38461538461</v>
      </c>
    </row>
    <row r="33" spans="1:5" x14ac:dyDescent="0.25">
      <c r="A33" s="5" t="s">
        <v>36</v>
      </c>
      <c r="B33" s="6">
        <f>'[1]Progress Report Input'!FU39</f>
        <v>13.5</v>
      </c>
      <c r="C33" s="7">
        <f>'[1]Progress Report Input'!DX39</f>
        <v>1049793</v>
      </c>
      <c r="D33" s="7">
        <f>C33/B33</f>
        <v>77762.444444444438</v>
      </c>
    </row>
    <row r="34" spans="1:5" x14ac:dyDescent="0.25">
      <c r="A34" s="5" t="s">
        <v>37</v>
      </c>
      <c r="B34" s="6">
        <f>'[1]Progress Report Input'!FU4</f>
        <v>6.1660000000000004</v>
      </c>
      <c r="C34" s="7">
        <f>'[1]Progress Report Input'!DX4</f>
        <v>466412</v>
      </c>
      <c r="D34" s="7">
        <f>C34/B34</f>
        <v>75642.5559519948</v>
      </c>
    </row>
    <row r="35" spans="1:5" x14ac:dyDescent="0.25">
      <c r="A35" s="5" t="s">
        <v>38</v>
      </c>
      <c r="B35" s="6">
        <f>'[1]Progress Report Input'!FU41</f>
        <v>6</v>
      </c>
      <c r="C35" s="7">
        <f>'[1]Progress Report Input'!DX41</f>
        <v>448582</v>
      </c>
      <c r="D35" s="7">
        <f>C35/B35</f>
        <v>74763.666666666672</v>
      </c>
    </row>
    <row r="36" spans="1:5" x14ac:dyDescent="0.25">
      <c r="A36" s="5" t="s">
        <v>39</v>
      </c>
      <c r="B36" s="6">
        <f>'[1]Progress Report Input'!FU24</f>
        <v>19</v>
      </c>
      <c r="C36" s="7">
        <f>'[1]Progress Report Input'!DX24</f>
        <v>1389446</v>
      </c>
      <c r="D36" s="7">
        <f>C36/B36</f>
        <v>73128.736842105267</v>
      </c>
    </row>
    <row r="37" spans="1:5" x14ac:dyDescent="0.25">
      <c r="A37" s="5" t="s">
        <v>40</v>
      </c>
      <c r="B37" s="6">
        <f>'[1]Progress Report Input'!FU13</f>
        <v>3.7</v>
      </c>
      <c r="C37" s="7">
        <f>'[1]Progress Report Input'!DX13</f>
        <v>255510</v>
      </c>
      <c r="D37" s="7">
        <f>C37/B37</f>
        <v>69056.75675675676</v>
      </c>
    </row>
    <row r="38" spans="1:5" x14ac:dyDescent="0.25">
      <c r="A38" s="5" t="s">
        <v>41</v>
      </c>
      <c r="B38" s="6">
        <f>'[1]Progress Report Input'!FU29</f>
        <v>5.0000000000000009</v>
      </c>
      <c r="C38" s="7">
        <f>'[1]Progress Report Input'!DX29</f>
        <v>339104</v>
      </c>
      <c r="D38" s="11">
        <f>C38/B38</f>
        <v>67820.799999999988</v>
      </c>
    </row>
    <row r="39" spans="1:5" x14ac:dyDescent="0.25">
      <c r="A39" s="5" t="s">
        <v>42</v>
      </c>
      <c r="B39" s="6">
        <f>'[1]Progress Report Input'!FU15</f>
        <v>2.6660000000000004</v>
      </c>
      <c r="C39" s="7">
        <f>'[1]Progress Report Input'!DX15</f>
        <v>166458</v>
      </c>
      <c r="D39" s="7">
        <f>C39/B39</f>
        <v>62437.359339834948</v>
      </c>
    </row>
    <row r="40" spans="1:5" x14ac:dyDescent="0.25">
      <c r="A40" s="5" t="s">
        <v>43</v>
      </c>
      <c r="B40" s="6">
        <f>'[1]Progress Report Input'!FU36</f>
        <v>13.5</v>
      </c>
      <c r="C40" s="7">
        <f>'[1]Progress Report Input'!DX36</f>
        <v>749991</v>
      </c>
      <c r="D40" s="7">
        <f>C40/B40</f>
        <v>55554.888888888891</v>
      </c>
    </row>
    <row r="41" spans="1:5" ht="13.8" thickBot="1" x14ac:dyDescent="0.3">
      <c r="A41" s="12" t="s">
        <v>44</v>
      </c>
      <c r="B41" s="13">
        <f>'[1]Progress Report Input'!FU5</f>
        <v>5</v>
      </c>
      <c r="C41" s="14">
        <f>'[1]Progress Report Input'!DX5</f>
        <v>261815</v>
      </c>
      <c r="D41" s="14">
        <f>C41/B41</f>
        <v>52363</v>
      </c>
    </row>
    <row r="42" spans="1:5" ht="13.8" thickBot="1" x14ac:dyDescent="0.3">
      <c r="A42" s="27" t="s">
        <v>0</v>
      </c>
      <c r="B42" s="28">
        <f>'[1]Progress Report Input'!FU43</f>
        <v>862.87200000000007</v>
      </c>
      <c r="C42" s="29">
        <f>'[1]Progress Report Input'!DX43</f>
        <v>89373013.350000009</v>
      </c>
      <c r="D42" s="30"/>
    </row>
    <row r="43" spans="1:5" ht="13.8" thickBot="1" x14ac:dyDescent="0.3">
      <c r="A43" s="27" t="s">
        <v>45</v>
      </c>
      <c r="B43" s="31"/>
      <c r="C43" s="31"/>
      <c r="D43" s="32">
        <f>AVERAGE(D3:D41)</f>
        <v>91247.419935201891</v>
      </c>
    </row>
    <row r="44" spans="1:5" ht="13.8" thickBot="1" x14ac:dyDescent="0.3">
      <c r="A44" s="27" t="s">
        <v>46</v>
      </c>
      <c r="B44" s="31"/>
      <c r="C44" s="31"/>
      <c r="D44" s="32">
        <f>MEDIAN(D3:D41)</f>
        <v>92512.918367346938</v>
      </c>
    </row>
    <row r="45" spans="1:5" s="17" customFormat="1" ht="10.199999999999999" x14ac:dyDescent="0.2">
      <c r="A45" s="15" t="s">
        <v>47</v>
      </c>
      <c r="B45" s="16"/>
      <c r="C45" s="16"/>
      <c r="D45" s="16"/>
      <c r="E45" s="16"/>
    </row>
    <row r="46" spans="1:5" s="17" customFormat="1" ht="10.199999999999999" x14ac:dyDescent="0.2">
      <c r="A46" s="18" t="s">
        <v>48</v>
      </c>
      <c r="B46" s="16"/>
      <c r="C46" s="16"/>
      <c r="D46" s="16"/>
      <c r="E46" s="16"/>
    </row>
    <row r="47" spans="1:5" s="20" customFormat="1" ht="10.199999999999999" x14ac:dyDescent="0.2">
      <c r="A47" s="18" t="s">
        <v>49</v>
      </c>
      <c r="B47" s="19"/>
      <c r="C47" s="19"/>
      <c r="D47" s="19"/>
      <c r="E47" s="19"/>
    </row>
    <row r="48" spans="1:5" s="20" customFormat="1" ht="10.199999999999999" x14ac:dyDescent="0.2">
      <c r="A48" s="18" t="s">
        <v>50</v>
      </c>
      <c r="B48" s="19"/>
      <c r="C48" s="19"/>
      <c r="D48" s="19"/>
      <c r="E48" s="19"/>
    </row>
    <row r="49" spans="1:1" s="20" customFormat="1" ht="10.199999999999999" x14ac:dyDescent="0.2">
      <c r="A49" s="21"/>
    </row>
    <row r="50" spans="1:1" s="20" customFormat="1" ht="10.199999999999999" x14ac:dyDescent="0.2">
      <c r="A50" s="21"/>
    </row>
    <row r="51" spans="1:1" s="20" customFormat="1" ht="10.199999999999999" x14ac:dyDescent="0.2">
      <c r="A51" s="21"/>
    </row>
    <row r="52" spans="1:1" s="20" customFormat="1" ht="10.199999999999999" x14ac:dyDescent="0.2">
      <c r="A52" s="22"/>
    </row>
  </sheetData>
  <printOptions horizontalCentered="1"/>
  <pageMargins left="0.5" right="0.5" top="1.5" bottom="0.5" header="0.5" footer="0.25"/>
  <pageSetup orientation="portrait" horizontalDpi="1200" verticalDpi="1200" r:id="rId1"/>
  <headerFooter alignWithMargins="0">
    <oddHeader>&amp;C&amp;18 &amp;"Arial,Bold"2021 ASSESSORS' BUDGETS&amp;"-,Regular"&amp;11
&amp;"Arial,Bold"&amp;16Less Items Paid to Central Services 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2021-08-05T16:52:28Z</dcterms:created>
  <dcterms:modified xsi:type="dcterms:W3CDTF">2021-08-05T16:52:58Z</dcterms:modified>
</cp:coreProperties>
</file>